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14440" windowHeight="7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5" i="1"/>
  <c r="E5" i="1"/>
  <c r="G5" i="1"/>
  <c r="G6" i="1"/>
  <c r="G7" i="1"/>
  <c r="B9" i="1"/>
  <c r="C9" i="1"/>
  <c r="D9" i="1"/>
  <c r="E9" i="1"/>
  <c r="G9" i="1"/>
  <c r="H9" i="1"/>
  <c r="B13" i="1"/>
  <c r="C13" i="1"/>
  <c r="D13" i="1"/>
  <c r="E13" i="1"/>
  <c r="G13" i="1"/>
  <c r="H13" i="1"/>
  <c r="B18" i="1"/>
  <c r="D18" i="1"/>
  <c r="E18" i="1"/>
  <c r="F18" i="1"/>
  <c r="G18" i="1"/>
  <c r="H5" i="1"/>
  <c r="H6" i="1"/>
  <c r="H7" i="1"/>
</calcChain>
</file>

<file path=xl/sharedStrings.xml><?xml version="1.0" encoding="utf-8"?>
<sst xmlns="http://schemas.openxmlformats.org/spreadsheetml/2006/main" count="26" uniqueCount="22">
  <si>
    <t>The Purdy Prescription Calculator</t>
  </si>
  <si>
    <t>Tuner Alone and Tuner with Weight</t>
  </si>
  <si>
    <t>Harmonic</t>
  </si>
  <si>
    <t>Barrel Length</t>
  </si>
  <si>
    <t>Divided By</t>
  </si>
  <si>
    <t>Quarter Wave</t>
  </si>
  <si>
    <t>Acoustic Length</t>
  </si>
  <si>
    <t>Tuner Opening</t>
  </si>
  <si>
    <t>End Correction</t>
  </si>
  <si>
    <t>Physical Length</t>
  </si>
  <si>
    <t>Inner Tube</t>
  </si>
  <si>
    <t>Weight Ring</t>
  </si>
  <si>
    <t>Short Slide</t>
  </si>
  <si>
    <t>Long Slide</t>
  </si>
  <si>
    <t>Counter Bore</t>
  </si>
  <si>
    <t>Muzzel Opening</t>
  </si>
  <si>
    <t>Raw Depth</t>
  </si>
  <si>
    <t>True Counter Bore Depth</t>
  </si>
  <si>
    <t xml:space="preserve">1.  Choose the harmonic you want a tune for, and enter it in the PINK box    </t>
  </si>
  <si>
    <t>2.  Enter your barrel length in the YELLOW box.  It will populate the other barrel length requirements</t>
  </si>
  <si>
    <t>3.  Enter your Tuner opening in the GRAY box if different from what is posted</t>
  </si>
  <si>
    <t>4.  Your Physical Length will appear in the LIGHT BLUE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</si>
</sst>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</font>
    <font>
      <b/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15"/>
      </patternFill>
    </fill>
    <fill>
      <patternFill patternType="solid">
        <fgColor indexed="13"/>
        <bgColor indexed="13"/>
      </patternFill>
    </fill>
    <fill>
      <patternFill patternType="darkGray">
        <fgColor indexed="15"/>
        <bgColor indexed="15"/>
      </patternFill>
    </fill>
    <fill>
      <patternFill patternType="darkGray">
        <bgColor indexed="12"/>
      </patternFill>
    </fill>
    <fill>
      <patternFill patternType="gray125">
        <fgColor indexed="14"/>
        <bgColor indexed="14"/>
      </patternFill>
    </fill>
    <fill>
      <patternFill patternType="solid">
        <fgColor indexed="14"/>
        <bgColor indexed="14"/>
      </patternFill>
    </fill>
    <fill>
      <patternFill patternType="darkGray">
        <fgColor indexed="22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3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0" fontId="1" fillId="0" borderId="6" xfId="0" applyNumberFormat="1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protection locked="0"/>
    </xf>
    <xf numFmtId="0" fontId="1" fillId="4" borderId="4" xfId="0" applyNumberFormat="1" applyFont="1" applyFill="1" applyBorder="1" applyAlignment="1" applyProtection="1">
      <protection locked="0"/>
    </xf>
    <xf numFmtId="0" fontId="1" fillId="4" borderId="7" xfId="0" applyNumberFormat="1" applyFont="1" applyFill="1" applyBorder="1" applyAlignment="1" applyProtection="1">
      <protection locked="0"/>
    </xf>
    <xf numFmtId="0" fontId="1" fillId="5" borderId="0" xfId="0" applyNumberFormat="1" applyFont="1" applyFill="1" applyBorder="1" applyAlignment="1" applyProtection="1">
      <protection locked="0"/>
    </xf>
    <xf numFmtId="0" fontId="1" fillId="6" borderId="4" xfId="0" applyNumberFormat="1" applyFont="1" applyFill="1" applyBorder="1" applyAlignment="1" applyProtection="1">
      <protection locked="0"/>
    </xf>
    <xf numFmtId="0" fontId="1" fillId="7" borderId="4" xfId="0" applyNumberFormat="1" applyFont="1" applyFill="1" applyBorder="1" applyAlignment="1" applyProtection="1">
      <protection locked="0"/>
    </xf>
    <xf numFmtId="0" fontId="1" fillId="8" borderId="4" xfId="0" applyNumberFormat="1" applyFont="1" applyFill="1" applyBorder="1" applyAlignment="1" applyProtection="1">
      <protection locked="0"/>
    </xf>
    <xf numFmtId="0" fontId="1" fillId="9" borderId="4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10" borderId="4" xfId="0" applyNumberFormat="1" applyFont="1" applyFill="1" applyBorder="1" applyAlignment="1" applyProtection="1">
      <protection locked="0"/>
    </xf>
    <xf numFmtId="0" fontId="1" fillId="10" borderId="6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5" sqref="B5"/>
    </sheetView>
  </sheetViews>
  <sheetFormatPr baseColWidth="10" defaultColWidth="11.5" defaultRowHeight="12" x14ac:dyDescent="0"/>
  <cols>
    <col min="2" max="2" width="13.6640625" style="1" customWidth="1"/>
    <col min="3" max="3" width="15" style="1" customWidth="1"/>
    <col min="4" max="4" width="14.33203125" style="1" customWidth="1"/>
    <col min="5" max="5" width="16.6640625" style="1" customWidth="1"/>
    <col min="6" max="6" width="13.5" style="1" customWidth="1"/>
    <col min="7" max="7" width="13" style="1" customWidth="1"/>
    <col min="8" max="8" width="13.6640625" style="1" customWidth="1"/>
  </cols>
  <sheetData>
    <row r="1" spans="1:10">
      <c r="A1" s="1" t="s">
        <v>0</v>
      </c>
      <c r="D1" s="12"/>
      <c r="E1" s="12"/>
      <c r="F1" s="12"/>
      <c r="G1" s="12"/>
      <c r="H1" s="12"/>
      <c r="I1" s="12"/>
      <c r="J1" s="12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3" t="s">
        <v>1</v>
      </c>
      <c r="B3" s="2"/>
      <c r="C3" s="7"/>
      <c r="D3" s="12"/>
      <c r="E3" s="12"/>
      <c r="F3" s="12"/>
      <c r="G3" s="12"/>
      <c r="H3" s="12"/>
      <c r="I3" s="12"/>
      <c r="J3" s="12"/>
    </row>
    <row r="4" spans="1:10">
      <c r="A4" s="5" t="s">
        <v>2</v>
      </c>
      <c r="B4" s="5" t="s">
        <v>3</v>
      </c>
      <c r="C4" s="5" t="s">
        <v>4</v>
      </c>
      <c r="D4" s="8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12"/>
      <c r="J4" s="12"/>
    </row>
    <row r="5" spans="1:10">
      <c r="A5" s="13">
        <v>9</v>
      </c>
      <c r="B5" s="9">
        <v>24.032</v>
      </c>
      <c r="C5" s="5">
        <f>A5-1</f>
        <v>8</v>
      </c>
      <c r="D5" s="8">
        <f>B5/C5</f>
        <v>3.004</v>
      </c>
      <c r="E5" s="4">
        <f>D5*A5</f>
        <v>27.036000000000001</v>
      </c>
      <c r="F5" s="15">
        <v>1.34</v>
      </c>
      <c r="G5" s="5">
        <f>F5*0.3</f>
        <v>0.40200000000000002</v>
      </c>
      <c r="H5" s="6">
        <f>E5-G5</f>
        <v>26.634</v>
      </c>
      <c r="I5" s="12"/>
      <c r="J5" s="12"/>
    </row>
    <row r="6" spans="1:10">
      <c r="A6" s="12"/>
      <c r="B6" s="12"/>
      <c r="C6" s="12"/>
      <c r="D6" s="12"/>
      <c r="E6" s="5" t="s">
        <v>10</v>
      </c>
      <c r="F6" s="15">
        <v>0.62</v>
      </c>
      <c r="G6" s="5">
        <f>F6*0.3</f>
        <v>0.186</v>
      </c>
      <c r="H6" s="6">
        <f>E5-G6</f>
        <v>26.85</v>
      </c>
      <c r="I6" s="12"/>
      <c r="J6" s="12"/>
    </row>
    <row r="7" spans="1:10">
      <c r="A7" s="12"/>
      <c r="B7" s="12"/>
      <c r="C7" s="12"/>
      <c r="D7" s="12"/>
      <c r="E7" s="5" t="s">
        <v>11</v>
      </c>
      <c r="F7" s="15">
        <v>0.94</v>
      </c>
      <c r="G7" s="5">
        <f>F7*0.3</f>
        <v>0.28199999999999997</v>
      </c>
      <c r="H7" s="6">
        <f>E5-G7</f>
        <v>26.754000000000001</v>
      </c>
      <c r="I7" s="12"/>
      <c r="J7" s="12"/>
    </row>
    <row r="8" spans="1:10">
      <c r="A8" s="1" t="s">
        <v>12</v>
      </c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4">
        <v>13</v>
      </c>
      <c r="B9" s="18">
        <f>B5</f>
        <v>24.032</v>
      </c>
      <c r="C9" s="5">
        <f>A9-3</f>
        <v>10</v>
      </c>
      <c r="D9" s="5">
        <f>B9/C9</f>
        <v>2.4032</v>
      </c>
      <c r="E9" s="5">
        <f>D9*A9</f>
        <v>31.241599999999998</v>
      </c>
      <c r="F9" s="16">
        <v>1.5</v>
      </c>
      <c r="G9" s="5">
        <f>F9*0.3</f>
        <v>0.44999999999999996</v>
      </c>
      <c r="H9" s="6">
        <f>E9-G9</f>
        <v>30.791599999999999</v>
      </c>
      <c r="I9" s="12"/>
      <c r="J9" s="12"/>
    </row>
    <row r="10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>
      <c r="A12" s="1" t="s">
        <v>13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>
      <c r="A13" s="14">
        <v>3</v>
      </c>
      <c r="B13" s="19">
        <f>B5</f>
        <v>24.032</v>
      </c>
      <c r="C13" s="5">
        <f>A13-1</f>
        <v>2</v>
      </c>
      <c r="D13" s="4">
        <f>B13/C13</f>
        <v>12.016</v>
      </c>
      <c r="E13" s="5">
        <f>D13*A13</f>
        <v>36.048000000000002</v>
      </c>
      <c r="F13" s="16">
        <v>1.5</v>
      </c>
      <c r="G13" s="5">
        <f>F13*0.3</f>
        <v>0.44999999999999996</v>
      </c>
      <c r="H13" s="10">
        <f>E13-G13</f>
        <v>35.597999999999999</v>
      </c>
      <c r="I13" s="12"/>
      <c r="J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1" t="s">
        <v>14</v>
      </c>
      <c r="C16" s="12"/>
      <c r="D16" s="12"/>
      <c r="E16" s="12"/>
      <c r="F16" s="12"/>
      <c r="G16" s="12"/>
      <c r="H16" s="12"/>
      <c r="I16" s="12"/>
      <c r="J16" s="12"/>
    </row>
    <row r="17" spans="1:10">
      <c r="A17" s="5" t="s">
        <v>2</v>
      </c>
      <c r="B17" s="5" t="s">
        <v>3</v>
      </c>
      <c r="C17" s="5" t="s">
        <v>15</v>
      </c>
      <c r="D17" s="5" t="s">
        <v>8</v>
      </c>
      <c r="E17" s="5" t="s">
        <v>6</v>
      </c>
      <c r="F17" s="8" t="s">
        <v>16</v>
      </c>
      <c r="G17" s="8" t="s">
        <v>17</v>
      </c>
      <c r="H17" s="5"/>
      <c r="I17" s="12"/>
      <c r="J17" s="12"/>
    </row>
    <row r="18" spans="1:10" ht="12.75" customHeight="1">
      <c r="A18" s="14">
        <v>17</v>
      </c>
      <c r="B18" s="18">
        <f>B5</f>
        <v>24.032</v>
      </c>
      <c r="C18" s="15">
        <v>0.625</v>
      </c>
      <c r="D18" s="5">
        <f>C18*0.3</f>
        <v>0.1875</v>
      </c>
      <c r="E18" s="5">
        <f>SUM(B18,D18)</f>
        <v>24.2195</v>
      </c>
      <c r="F18" s="5">
        <f>E18/A18</f>
        <v>1.4246764705882353</v>
      </c>
      <c r="G18" s="11">
        <f>F18-D18</f>
        <v>1.2371764705882353</v>
      </c>
      <c r="H18" s="12"/>
      <c r="I18" s="12"/>
      <c r="J18" s="12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>
      <c r="A21" s="17" t="s">
        <v>18</v>
      </c>
      <c r="H21" s="12"/>
      <c r="I21" s="12"/>
      <c r="J21" s="12"/>
    </row>
    <row r="22" spans="1:10">
      <c r="A22" s="17" t="s">
        <v>19</v>
      </c>
      <c r="H22" s="12"/>
      <c r="I22" s="12"/>
      <c r="J22" s="12"/>
    </row>
    <row r="23" spans="1:10">
      <c r="A23" s="17" t="s">
        <v>20</v>
      </c>
      <c r="H23" s="12"/>
      <c r="I23" s="12"/>
      <c r="J23" s="12"/>
    </row>
    <row r="24" spans="1:10">
      <c r="A24" s="17" t="s">
        <v>21</v>
      </c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</sheetData>
  <pageMargins left="1.25" right="1.25" top="1" bottom="1" header="0.5" footer="0.75"/>
  <pageSetup fitToWidth="0" fitToHeight="0" orientation="portrait" useFirstPageNumber="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Kelly</dc:creator>
  <cp:lastModifiedBy>Kenneth Seastrom</cp:lastModifiedBy>
  <dcterms:created xsi:type="dcterms:W3CDTF">2013-12-09T00:13:56Z</dcterms:created>
  <dcterms:modified xsi:type="dcterms:W3CDTF">2014-03-06T13:21:37Z</dcterms:modified>
</cp:coreProperties>
</file>